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15" yWindow="60" windowWidth="14805" windowHeight="11550"/>
  </bookViews>
  <sheets>
    <sheet name="Большетроицкая 28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'Большетроицкая 28'!$A$1:$D$103</definedName>
  </definedNames>
  <calcPr calcId="152511"/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5" i="1"/>
  <c r="D17" i="1"/>
  <c r="D13" i="1"/>
  <c r="D12" i="1" l="1"/>
  <c r="D22" i="1" l="1"/>
  <c r="D16" i="1" l="1"/>
  <c r="D77" i="1" l="1"/>
  <c r="D80" i="1" l="1"/>
  <c r="D28" i="1"/>
  <c r="D9" i="1" l="1"/>
  <c r="D23" i="1" s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<sst xmlns="http://schemas.openxmlformats.org/spreadsheetml/2006/main" count="191" uniqueCount="81">
  <si>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</si>
  <si>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</si>
  <si>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</si>
  <si>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</si>
  <si>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</si>
  <si>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</si>
  <si>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</si>
  <si>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</si>
  <si>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</si>
  <si>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</si>
  <si>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</si>
  <si>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</si>
  <si>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</si>
  <si>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</si>
  <si>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</si>
  <si>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</si>
  <si>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</si>
  <si>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</si>
  <si>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</si>
  <si>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</si>
  <si>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</si>
  <si>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</si>
  <si>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</si>
  <si>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</si>
  <si>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</si>
  <si>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</si>
  <si>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</si>
  <si>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</si>
  <si>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</si>
  <si>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</si>
  <si>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</si>
  <si>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</si>
  <si>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</si>
  <si>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</si>
  <si>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</si>
  <si>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</si>
  <si>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</si>
  <si>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</si>
  <si>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</si>
  <si>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</si>
  <si>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</si>
  <si>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</si>
  <si>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</si>
  <si>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</si>
  <si>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</si>
  <si>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</si>
  <si>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</si>
  <si>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</si>
  <si>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</si>
  <si>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</si>
  <si>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</si>
  <si>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</si>
  <si>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</si>
  <si>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</si>
  <si>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</si>
  <si>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</si>
  <si>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</si>
  <si>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</si>
  <si>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</si>
  <si>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</si>
  <si>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</si>
  <si>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</si>
  <si>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</si>
  <si>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</si>
  <si>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</si>
  <si>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</si>
  <si>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</si>
  <si>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</si>
  <si>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</si>
  <si>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</si>
  <si>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</si>
  <si>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</si>
  <si>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</si>
  <si>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</si>
  <si>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 xml:space="preserve">Годовая фактическая стоимость </t>
  </si>
  <si>
    <t>руб./м2</t>
  </si>
  <si>
    <t>поменять цифру в формуле!</t>
  </si>
  <si>
    <t>за 2019год</t>
  </si>
  <si>
    <t>20.03.2020г</t>
  </si>
  <si>
    <t xml:space="preserve">    ОТЧЁТ  ОБ  ИСПОЛНЕНИИ  ООО "ГАЗМОНТАЖНАЛАДКА" ДОГОВОРА УПРАВЛЕНИЯ </t>
  </si>
  <si>
    <t>Адрес: г. Белгород, Большетроицкая , д.28а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</si>
</sst>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72;&#1079;&#1084;&#1086;&#1085;&#1090;&#1072;&#1078;&#1085;&#1072;&#1083;&#1072;&#1076;&#1082;&#1072;\&#1054;&#1073;&#1086;&#1088;&#1086;&#1090;&#1085;&#1086;-&#1089;&#1072;&#1083;&#1100;&#1076;&#1086;&#1074;&#1099;&#1077;%20&#1074;&#1077;&#1076;&#1086;&#1084;&#1086;&#1089;&#1090;&#1080;\2019\01%202019%20&#1044;&#1086;&#1093;&#1086;&#1076;&#1099;%20&#1089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писки должников"/>
      <sheetName val="Список"/>
    </sheetNames>
    <sheetDataSet>
      <sheetData sheetId="0">
        <row r="202">
          <cell r="BT202">
            <v>92719.684652406446</v>
          </cell>
        </row>
        <row r="204">
          <cell r="BT204">
            <v>24084.312000000005</v>
          </cell>
          <cell r="BV204">
            <v>7042.21</v>
          </cell>
          <cell r="BX204">
            <v>26437.130000000005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3"/>
  <sheetViews>
    <sheetView tabSelected="1" view="pageBreakPreview" zoomScale="64" zoomScaleNormal="100" zoomScaleSheetLayoutView="64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4" t="s">
        <v>79</v>
      </c>
      <c r="B1" s="64"/>
      <c r="C1" s="64"/>
      <c r="D1" s="64"/>
      <c r="E1" s="51"/>
      <c r="F1" s="51"/>
    </row>
    <row r="2" spans="1:6" ht="15" customHeight="1" x14ac:dyDescent="0.25">
      <c r="A2" s="64" t="s">
        <v>77</v>
      </c>
      <c r="B2" s="64"/>
      <c r="C2" s="64"/>
      <c r="D2" s="64"/>
      <c r="E2" s="52"/>
      <c r="F2" s="52"/>
    </row>
    <row r="3" spans="1:6" ht="15" customHeight="1" x14ac:dyDescent="0.25">
      <c r="A3" s="65" t="s">
        <v>80</v>
      </c>
      <c r="B3" s="65"/>
      <c r="C3" s="65"/>
      <c r="D3" s="65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1119.5</v>
      </c>
    </row>
    <row r="5" spans="1:6" s="12" customFormat="1" x14ac:dyDescent="0.25">
      <c r="A5" s="8">
        <v>1</v>
      </c>
      <c r="B5" s="7" t="s">
        <v>4</v>
      </c>
      <c r="C5" s="9"/>
      <c r="D5" s="9" t="s">
        <v>78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69" t="s">
        <v>7</v>
      </c>
      <c r="B8" s="70"/>
      <c r="C8" s="70"/>
      <c r="D8" s="71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/>
    </row>
    <row r="11" spans="1:6" s="12" customFormat="1" x14ac:dyDescent="0.25">
      <c r="A11" s="8">
        <v>6</v>
      </c>
      <c r="B11" s="7" t="s">
        <v>9</v>
      </c>
      <c r="C11" s="8" t="s">
        <v>10</v>
      </c>
      <c r="D11" s="62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f>[1]БАЗА!$BT$202</f>
        <v>92719.684652406446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[1]БАЗА!$BT$204</f>
        <v>24084.312000000005</v>
      </c>
      <c r="E13" s="48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3">
        <v>0</v>
      </c>
      <c r="E14" s="48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7042.21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37">
        <f>[1]БАЗА!$BV$204</f>
        <v>7042.21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7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7042.21</v>
      </c>
      <c r="E22" s="12" t="s">
        <v>76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D9+D13-D17</f>
        <v>17042.102000000006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f>[1]БАЗА!$BX$204</f>
        <v>26437.130000000005</v>
      </c>
    </row>
    <row r="26" spans="1:5" s="12" customFormat="1" ht="15" customHeight="1" x14ac:dyDescent="0.25">
      <c r="A26" s="72" t="s">
        <v>26</v>
      </c>
      <c r="B26" s="73"/>
      <c r="C26" s="73"/>
      <c r="D26" s="74"/>
    </row>
    <row r="27" spans="1:5" s="12" customFormat="1" x14ac:dyDescent="0.25">
      <c r="A27" s="8">
        <v>21</v>
      </c>
      <c r="B27" s="4" t="s">
        <v>27</v>
      </c>
      <c r="C27" s="8"/>
      <c r="D27" s="29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7">
        <f>D34+D39+D44+D49+D54+D59+D64+D69</f>
        <v>44287.42</v>
      </c>
    </row>
    <row r="29" spans="1:5" s="16" customFormat="1" ht="18" customHeight="1" x14ac:dyDescent="0.25">
      <c r="A29" s="77" t="s">
        <v>55</v>
      </c>
      <c r="B29" s="78"/>
      <c r="C29" s="78"/>
      <c r="D29" s="79"/>
    </row>
    <row r="30" spans="1:5" s="12" customFormat="1" ht="29.25" x14ac:dyDescent="0.25">
      <c r="A30" s="17">
        <v>23</v>
      </c>
      <c r="B30" s="5" t="s">
        <v>52</v>
      </c>
      <c r="C30" s="17"/>
      <c r="D30" s="27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75</v>
      </c>
      <c r="D33" s="58">
        <v>1.7</v>
      </c>
    </row>
    <row r="34" spans="1:4" s="12" customFormat="1" x14ac:dyDescent="0.25">
      <c r="A34" s="8"/>
      <c r="B34" s="18" t="s">
        <v>74</v>
      </c>
      <c r="C34" s="8" t="s">
        <v>10</v>
      </c>
      <c r="D34" s="56">
        <f>D33*4*$E$4</f>
        <v>7612.5999999999995</v>
      </c>
    </row>
    <row r="35" spans="1:4" s="12" customFormat="1" x14ac:dyDescent="0.25">
      <c r="A35" s="17">
        <v>23</v>
      </c>
      <c r="B35" s="6" t="s">
        <v>52</v>
      </c>
      <c r="C35" s="8"/>
      <c r="D35" s="26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75</v>
      </c>
      <c r="D38" s="59">
        <v>1.6</v>
      </c>
    </row>
    <row r="39" spans="1:4" s="12" customFormat="1" x14ac:dyDescent="0.25">
      <c r="A39" s="8"/>
      <c r="B39" s="18" t="s">
        <v>74</v>
      </c>
      <c r="C39" s="8" t="s">
        <v>10</v>
      </c>
      <c r="D39" s="14">
        <f>D38*4*$E$4</f>
        <v>7164.8</v>
      </c>
    </row>
    <row r="40" spans="1:4" s="12" customFormat="1" ht="43.5" x14ac:dyDescent="0.25">
      <c r="A40" s="17">
        <v>23</v>
      </c>
      <c r="B40" s="6" t="s">
        <v>52</v>
      </c>
      <c r="C40" s="20"/>
      <c r="D40" s="25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75</v>
      </c>
      <c r="D43" s="59">
        <v>3.2</v>
      </c>
    </row>
    <row r="44" spans="1:4" s="12" customFormat="1" x14ac:dyDescent="0.25">
      <c r="A44" s="8"/>
      <c r="B44" s="18" t="s">
        <v>74</v>
      </c>
      <c r="C44" s="8" t="s">
        <v>10</v>
      </c>
      <c r="D44" s="56">
        <f>D43*4*$E$4</f>
        <v>14329.6</v>
      </c>
    </row>
    <row r="45" spans="1:4" s="12" customFormat="1" x14ac:dyDescent="0.25">
      <c r="A45" s="17">
        <v>23</v>
      </c>
      <c r="B45" s="6" t="s">
        <v>52</v>
      </c>
      <c r="C45" s="28"/>
      <c r="D45" s="30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75</v>
      </c>
      <c r="D48" s="47">
        <v>1.9</v>
      </c>
    </row>
    <row r="49" spans="1:4" s="12" customFormat="1" x14ac:dyDescent="0.25">
      <c r="A49" s="8"/>
      <c r="B49" s="18" t="s">
        <v>74</v>
      </c>
      <c r="C49" s="8" t="s">
        <v>10</v>
      </c>
      <c r="D49" s="60">
        <f>D48*4*E4</f>
        <v>8508.1999999999989</v>
      </c>
    </row>
    <row r="50" spans="1:4" s="12" customFormat="1" x14ac:dyDescent="0.25">
      <c r="A50" s="17">
        <v>23</v>
      </c>
      <c r="B50" s="6" t="s">
        <v>52</v>
      </c>
      <c r="C50" s="8"/>
      <c r="D50" s="31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3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3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75</v>
      </c>
      <c r="D53" s="59">
        <v>7.0000000000000007E-2</v>
      </c>
    </row>
    <row r="54" spans="1:4" s="12" customFormat="1" x14ac:dyDescent="0.25">
      <c r="A54" s="8"/>
      <c r="B54" s="18" t="s">
        <v>74</v>
      </c>
      <c r="C54" s="8" t="s">
        <v>10</v>
      </c>
      <c r="D54" s="56">
        <f>D53*4*E4</f>
        <v>313.46000000000004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75</v>
      </c>
      <c r="D58" s="59">
        <v>0.32</v>
      </c>
    </row>
    <row r="59" spans="1:4" s="12" customFormat="1" x14ac:dyDescent="0.25">
      <c r="A59" s="8"/>
      <c r="B59" s="18" t="s">
        <v>74</v>
      </c>
      <c r="C59" s="8" t="s">
        <v>10</v>
      </c>
      <c r="D59" s="56">
        <f>D58*4*$E$4</f>
        <v>1432.96</v>
      </c>
    </row>
    <row r="60" spans="1:4" s="12" customFormat="1" ht="45" customHeight="1" x14ac:dyDescent="0.25">
      <c r="A60" s="38">
        <v>23</v>
      </c>
      <c r="B60" s="39" t="s">
        <v>71</v>
      </c>
      <c r="C60" s="40"/>
      <c r="D60" s="41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3" t="s">
        <v>70</v>
      </c>
    </row>
    <row r="63" spans="1:4" s="12" customFormat="1" x14ac:dyDescent="0.25">
      <c r="A63" s="8">
        <v>26</v>
      </c>
      <c r="B63" s="45" t="s">
        <v>54</v>
      </c>
      <c r="C63" s="8" t="s">
        <v>75</v>
      </c>
      <c r="D63" s="47">
        <v>0.1</v>
      </c>
    </row>
    <row r="64" spans="1:4" s="12" customFormat="1" x14ac:dyDescent="0.25">
      <c r="A64" s="8"/>
      <c r="B64" s="18" t="s">
        <v>74</v>
      </c>
      <c r="C64" s="8" t="s">
        <v>10</v>
      </c>
      <c r="D64" s="61">
        <f>D63*4*E4*3</f>
        <v>1343.4</v>
      </c>
    </row>
    <row r="65" spans="1:4" s="12" customFormat="1" ht="45" customHeight="1" x14ac:dyDescent="0.25">
      <c r="A65" s="38">
        <v>23</v>
      </c>
      <c r="B65" s="39" t="s">
        <v>71</v>
      </c>
      <c r="C65" s="40"/>
      <c r="D65" s="41" t="s">
        <v>72</v>
      </c>
    </row>
    <row r="66" spans="1:4" s="12" customFormat="1" x14ac:dyDescent="0.25">
      <c r="A66" s="8">
        <v>24</v>
      </c>
      <c r="B66" s="18" t="s">
        <v>53</v>
      </c>
      <c r="C66" s="36"/>
      <c r="D66" s="9" t="s">
        <v>73</v>
      </c>
    </row>
    <row r="67" spans="1:4" s="12" customFormat="1" x14ac:dyDescent="0.25">
      <c r="A67" s="8">
        <v>25</v>
      </c>
      <c r="B67" s="18" t="s">
        <v>36</v>
      </c>
      <c r="C67" s="50"/>
      <c r="D67" s="9" t="s">
        <v>59</v>
      </c>
    </row>
    <row r="68" spans="1:4" s="12" customFormat="1" x14ac:dyDescent="0.25">
      <c r="A68" s="8">
        <v>26</v>
      </c>
      <c r="B68" s="45" t="s">
        <v>54</v>
      </c>
      <c r="C68" s="8" t="s">
        <v>75</v>
      </c>
      <c r="D68" s="57">
        <v>0.8</v>
      </c>
    </row>
    <row r="69" spans="1:4" s="12" customFormat="1" x14ac:dyDescent="0.25">
      <c r="A69" s="8"/>
      <c r="B69" s="18" t="s">
        <v>74</v>
      </c>
      <c r="C69" s="8" t="s">
        <v>10</v>
      </c>
      <c r="D69" s="56">
        <f>D68*4*$E$4</f>
        <v>3582.4</v>
      </c>
    </row>
    <row r="70" spans="1:4" s="12" customFormat="1" x14ac:dyDescent="0.25">
      <c r="A70" s="42"/>
      <c r="B70" s="19"/>
      <c r="C70" s="43"/>
      <c r="D70" s="44"/>
    </row>
    <row r="71" spans="1:4" s="12" customFormat="1" x14ac:dyDescent="0.25">
      <c r="A71" s="66" t="s">
        <v>28</v>
      </c>
      <c r="B71" s="75"/>
      <c r="C71" s="75"/>
      <c r="D71" s="76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3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3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3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3">
        <v>0</v>
      </c>
    </row>
    <row r="76" spans="1:4" s="12" customFormat="1" x14ac:dyDescent="0.25">
      <c r="A76" s="66" t="s">
        <v>33</v>
      </c>
      <c r="B76" s="67"/>
      <c r="C76" s="67"/>
      <c r="D76" s="68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0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9">
        <v>0</v>
      </c>
    </row>
    <row r="83" spans="1:4" s="12" customFormat="1" x14ac:dyDescent="0.25">
      <c r="A83" s="66" t="s">
        <v>34</v>
      </c>
      <c r="B83" s="67"/>
      <c r="C83" s="67"/>
      <c r="D83" s="68"/>
    </row>
    <row r="84" spans="1:4" s="12" customFormat="1" x14ac:dyDescent="0.25">
      <c r="A84" s="8">
        <v>37</v>
      </c>
      <c r="B84" s="11" t="s">
        <v>35</v>
      </c>
      <c r="C84" s="9"/>
      <c r="D84" s="29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2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49">
        <v>340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63">
        <v>1969.9811444141687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4">
        <v>576.02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63">
        <v>1393.9611444141688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4">
        <v>1360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5">
        <v>576.02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5">
        <v>783.98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4"/>
      <c r="B94" s="46"/>
      <c r="C94" s="35"/>
      <c r="D94" s="14"/>
    </row>
    <row r="95" spans="1:4" s="12" customFormat="1" x14ac:dyDescent="0.25">
      <c r="A95" s="66" t="s">
        <v>44</v>
      </c>
      <c r="B95" s="67"/>
      <c r="C95" s="67"/>
      <c r="D95" s="68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3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3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3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3">
        <v>0</v>
      </c>
    </row>
    <row r="100" spans="1:4" s="12" customFormat="1" x14ac:dyDescent="0.25">
      <c r="A100" s="66" t="s">
        <v>45</v>
      </c>
      <c r="B100" s="67"/>
      <c r="C100" s="67"/>
      <c r="D100" s="68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3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3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3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Большетроицкая 28</vt:lpstr>
      <vt:lpstr>Лист2</vt:lpstr>
      <vt:lpstr>Лист3</vt:lpstr>
      <vt:lpstr>'Большетроицкая 28'!Область_печати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2020-03-31T09:30:21Z</dcterms:modified>
</cp:coreProperties>
</file>