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2E2BEB9A-0987-4CEA-BE84-FAD89E337E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Энергетиков 3а" sheetId="1" r:id="rId1"/>
    <sheet name="Лист2" sheetId="2" r:id="rId2"/>
    <sheet name="Лист3" sheetId="3" r:id="rId3"/>
  </sheets>
  <definedNames>
    <definedName name="_xlnm.Print_Area" localSheetId="0">'Энергетиков 3а'!$A$1:$D$103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2" i="1" l="1"/>
  <c r="D86" i="1" l="1"/>
  <c r="D16" i="1" l="1"/>
  <c r="D92" i="1"/>
  <c r="D91" i="1"/>
  <c r="D89" i="1" l="1"/>
  <c r="D13" i="1" l="1"/>
  <c r="D77" i="1"/>
  <c r="D82" i="1" l="1"/>
  <c r="D80" i="1" s="1"/>
  <c r="D28" i="1"/>
  <c r="D23" i="1"/>
  <c r="D9" i="1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<sst xmlns="http://schemas.openxmlformats.org/spreadsheetml/2006/main" count="191" uniqueCount="81">
  <si>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</si>
  <si>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</si>
  <si>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</si>
  <si>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</si>
  <si>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</si>
  <si>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</si>
  <si>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</si>
  <si>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</si>
  <si>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</si>
  <si>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</si>
  <si>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</si>
  <si>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</si>
  <si>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</si>
  <si>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</si>
  <si>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</si>
  <si>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</si>
  <si>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</si>
  <si>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</si>
  <si>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</si>
  <si>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</si>
  <si>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</si>
  <si>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</si>
  <si>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</si>
  <si>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</si>
  <si>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</si>
  <si>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</si>
  <si>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</si>
  <si>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</si>
  <si>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</si>
  <si>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</si>
  <si>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</si>
  <si>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</si>
  <si>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</si>
  <si>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</si>
  <si>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</si>
  <si>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</si>
  <si>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</si>
  <si>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</si>
  <si>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</si>
  <si>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</si>
  <si>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</si>
  <si>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</si>
  <si>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</si>
  <si>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</si>
  <si>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</si>
  <si>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</si>
  <si>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</si>
  <si>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</si>
  <si>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</si>
  <si>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</si>
  <si>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</si>
  <si>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</si>
  <si>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</si>
  <si>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</si>
  <si>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</si>
  <si>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</si>
  <si>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</si>
  <si>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</si>
  <si>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</si>
  <si>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</si>
  <si>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</si>
  <si>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</si>
  <si>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</si>
  <si>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</si>
  <si>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</si>
  <si>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</si>
  <si>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</si>
  <si>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</si>
  <si>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</si>
  <si>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</si>
  <si>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</si>
  <si>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за 2018год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</si>
  <si>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</si>
  <si>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</si>
  <si>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</si>
  <si>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>20.03.2018г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</si>
  <si>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</si>
  <si>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</si>
  <si>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</si>
  <si>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ВАТУТИНА, д.1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</si>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</sst>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3" t="s">
        <v>80</v>
      </c>
      <c r="B1" s="63"/>
      <c r="C1" s="63"/>
      <c r="D1" s="63"/>
      <c r="E1" s="52"/>
      <c r="F1" s="52"/>
    </row>
    <row r="2" spans="1:6" ht="15" customHeight="1" x14ac:dyDescent="0.25">
      <c r="A2" s="63" t="s">
        <v>71</v>
      </c>
      <c r="B2" s="63"/>
      <c r="C2" s="63"/>
      <c r="D2" s="63"/>
      <c r="E2" s="53"/>
      <c r="F2" s="53"/>
    </row>
    <row r="3" spans="1:6" ht="15" customHeight="1" x14ac:dyDescent="0.25">
      <c r="A3" s="64" t="s">
        <v>79</v>
      </c>
      <c r="B3" s="64"/>
      <c r="C3" s="64"/>
      <c r="D3" s="6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674.1</v>
      </c>
    </row>
    <row r="5" spans="1:6" s="12" customFormat="1" x14ac:dyDescent="0.25">
      <c r="A5" s="8">
        <v>1</v>
      </c>
      <c r="B5" s="7" t="s">
        <v>4</v>
      </c>
      <c r="C5" s="9"/>
      <c r="D5" s="9" t="s">
        <v>75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68" t="s">
        <v>7</v>
      </c>
      <c r="B8" s="69"/>
      <c r="C8" s="69"/>
      <c r="D8" s="70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47834.12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D12</f>
        <v>47834.12</v>
      </c>
      <c r="E13" s="49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40723.949999999997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9">
        <v>40723.949999999997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40723.949999999997</v>
      </c>
      <c r="E22" s="12" t="s">
        <v>78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SUM(D24:D25)</f>
        <v>7110.21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v>7110.21</v>
      </c>
    </row>
    <row r="26" spans="1:5" s="12" customFormat="1" ht="15" customHeight="1" x14ac:dyDescent="0.25">
      <c r="A26" s="71" t="s">
        <v>26</v>
      </c>
      <c r="B26" s="72"/>
      <c r="C26" s="72"/>
      <c r="D26" s="73"/>
    </row>
    <row r="27" spans="1:5" s="12" customFormat="1" x14ac:dyDescent="0.25">
      <c r="A27" s="8">
        <v>21</v>
      </c>
      <c r="B27" s="4" t="s">
        <v>27</v>
      </c>
      <c r="C27" s="8"/>
      <c r="D27" s="30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8">
        <f>D34+D39+D44+D49+D54+D59+D64+D69</f>
        <v>38504.59199999999</v>
      </c>
    </row>
    <row r="29" spans="1:5" s="16" customFormat="1" ht="18" customHeight="1" x14ac:dyDescent="0.25">
      <c r="A29" s="76" t="s">
        <v>55</v>
      </c>
      <c r="B29" s="77"/>
      <c r="C29" s="77"/>
      <c r="D29" s="78"/>
    </row>
    <row r="30" spans="1:5" s="12" customFormat="1" ht="29.25" x14ac:dyDescent="0.25">
      <c r="A30" s="17">
        <v>23</v>
      </c>
      <c r="B30" s="5" t="s">
        <v>52</v>
      </c>
      <c r="C30" s="17"/>
      <c r="D30" s="28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77</v>
      </c>
      <c r="D33" s="59">
        <v>2.6</v>
      </c>
    </row>
    <row r="34" spans="1:4" s="12" customFormat="1" x14ac:dyDescent="0.25">
      <c r="A34" s="8"/>
      <c r="B34" s="18" t="s">
        <v>76</v>
      </c>
      <c r="C34" s="8" t="s">
        <v>10</v>
      </c>
      <c r="D34" s="57">
        <f>D33*4*$E$4</f>
        <v>7010.64</v>
      </c>
    </row>
    <row r="35" spans="1:4" s="12" customFormat="1" x14ac:dyDescent="0.25">
      <c r="A35" s="17">
        <v>23</v>
      </c>
      <c r="B35" s="6" t="s">
        <v>52</v>
      </c>
      <c r="C35" s="8"/>
      <c r="D35" s="27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77</v>
      </c>
      <c r="D38" s="60">
        <v>4.42</v>
      </c>
    </row>
    <row r="39" spans="1:4" s="12" customFormat="1" x14ac:dyDescent="0.25">
      <c r="A39" s="8"/>
      <c r="B39" s="18" t="s">
        <v>76</v>
      </c>
      <c r="C39" s="8" t="s">
        <v>10</v>
      </c>
      <c r="D39" s="14">
        <f>D38*4*$E$4</f>
        <v>11918.088</v>
      </c>
    </row>
    <row r="40" spans="1:4" s="12" customFormat="1" ht="43.5" x14ac:dyDescent="0.25">
      <c r="A40" s="17">
        <v>23</v>
      </c>
      <c r="B40" s="6" t="s">
        <v>52</v>
      </c>
      <c r="C40" s="20"/>
      <c r="D40" s="26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77</v>
      </c>
      <c r="D43" s="60">
        <v>3.21</v>
      </c>
    </row>
    <row r="44" spans="1:4" s="12" customFormat="1" x14ac:dyDescent="0.25">
      <c r="A44" s="8"/>
      <c r="B44" s="18" t="s">
        <v>76</v>
      </c>
      <c r="C44" s="8" t="s">
        <v>10</v>
      </c>
      <c r="D44" s="57">
        <f>D43*4*$E$4</f>
        <v>8655.4439999999995</v>
      </c>
    </row>
    <row r="45" spans="1:4" s="12" customFormat="1" x14ac:dyDescent="0.25">
      <c r="A45" s="17">
        <v>23</v>
      </c>
      <c r="B45" s="6" t="s">
        <v>52</v>
      </c>
      <c r="C45" s="29"/>
      <c r="D45" s="31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77</v>
      </c>
      <c r="D48" s="48">
        <v>2.96</v>
      </c>
    </row>
    <row r="49" spans="1:4" s="12" customFormat="1" x14ac:dyDescent="0.25">
      <c r="A49" s="8"/>
      <c r="B49" s="18" t="s">
        <v>76</v>
      </c>
      <c r="C49" s="8" t="s">
        <v>10</v>
      </c>
      <c r="D49" s="61">
        <f>D48*4*E4</f>
        <v>7981.3440000000001</v>
      </c>
    </row>
    <row r="50" spans="1:4" s="12" customFormat="1" x14ac:dyDescent="0.25">
      <c r="A50" s="17">
        <v>23</v>
      </c>
      <c r="B50" s="6" t="s">
        <v>52</v>
      </c>
      <c r="C50" s="8"/>
      <c r="D50" s="32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4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4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77</v>
      </c>
      <c r="D53" s="60">
        <v>0.12</v>
      </c>
    </row>
    <row r="54" spans="1:4" s="12" customFormat="1" x14ac:dyDescent="0.25">
      <c r="A54" s="8"/>
      <c r="B54" s="18" t="s">
        <v>76</v>
      </c>
      <c r="C54" s="8" t="s">
        <v>10</v>
      </c>
      <c r="D54" s="57">
        <f>D53*4*E4</f>
        <v>323.56799999999998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77</v>
      </c>
      <c r="D58" s="60">
        <v>0.39</v>
      </c>
    </row>
    <row r="59" spans="1:4" s="12" customFormat="1" x14ac:dyDescent="0.25">
      <c r="A59" s="8"/>
      <c r="B59" s="18" t="s">
        <v>76</v>
      </c>
      <c r="C59" s="8" t="s">
        <v>10</v>
      </c>
      <c r="D59" s="57">
        <f>D58*4*E4</f>
        <v>1051.596</v>
      </c>
    </row>
    <row r="60" spans="1:4" s="12" customFormat="1" ht="45" customHeight="1" x14ac:dyDescent="0.25">
      <c r="A60" s="39">
        <v>23</v>
      </c>
      <c r="B60" s="40" t="s">
        <v>72</v>
      </c>
      <c r="C60" s="41"/>
      <c r="D60" s="42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4" t="s">
        <v>70</v>
      </c>
    </row>
    <row r="63" spans="1:4" s="12" customFormat="1" x14ac:dyDescent="0.25">
      <c r="A63" s="8">
        <v>26</v>
      </c>
      <c r="B63" s="46" t="s">
        <v>54</v>
      </c>
      <c r="C63" s="8" t="s">
        <v>77</v>
      </c>
      <c r="D63" s="48">
        <v>0.05</v>
      </c>
    </row>
    <row r="64" spans="1:4" s="12" customFormat="1" x14ac:dyDescent="0.25">
      <c r="A64" s="8"/>
      <c r="B64" s="18" t="s">
        <v>76</v>
      </c>
      <c r="C64" s="8" t="s">
        <v>10</v>
      </c>
      <c r="D64" s="62">
        <f>D63*4*E4*3</f>
        <v>404.46000000000004</v>
      </c>
    </row>
    <row r="65" spans="1:4" s="12" customFormat="1" ht="45" customHeight="1" x14ac:dyDescent="0.25">
      <c r="A65" s="39">
        <v>23</v>
      </c>
      <c r="B65" s="40" t="s">
        <v>72</v>
      </c>
      <c r="C65" s="41"/>
      <c r="D65" s="42" t="s">
        <v>73</v>
      </c>
    </row>
    <row r="66" spans="1:4" s="12" customFormat="1" x14ac:dyDescent="0.25">
      <c r="A66" s="8">
        <v>24</v>
      </c>
      <c r="B66" s="18" t="s">
        <v>53</v>
      </c>
      <c r="C66" s="37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1"/>
      <c r="D67" s="9" t="s">
        <v>59</v>
      </c>
    </row>
    <row r="68" spans="1:4" s="12" customFormat="1" x14ac:dyDescent="0.25">
      <c r="A68" s="8">
        <v>26</v>
      </c>
      <c r="B68" s="46" t="s">
        <v>54</v>
      </c>
      <c r="C68" s="8" t="s">
        <v>77</v>
      </c>
      <c r="D68" s="58">
        <v>0.43</v>
      </c>
    </row>
    <row r="69" spans="1:4" s="12" customFormat="1" x14ac:dyDescent="0.25">
      <c r="A69" s="8"/>
      <c r="B69" s="18" t="s">
        <v>76</v>
      </c>
      <c r="C69" s="8" t="s">
        <v>10</v>
      </c>
      <c r="D69" s="61">
        <f>D68*4*E4</f>
        <v>1159.452</v>
      </c>
    </row>
    <row r="70" spans="1:4" s="12" customFormat="1" x14ac:dyDescent="0.25">
      <c r="A70" s="43"/>
      <c r="B70" s="19"/>
      <c r="C70" s="44"/>
      <c r="D70" s="45"/>
    </row>
    <row r="71" spans="1:4" s="12" customFormat="1" x14ac:dyDescent="0.25">
      <c r="A71" s="65" t="s">
        <v>28</v>
      </c>
      <c r="B71" s="74"/>
      <c r="C71" s="74"/>
      <c r="D71" s="75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 x14ac:dyDescent="0.25">
      <c r="A76" s="65" t="s">
        <v>33</v>
      </c>
      <c r="B76" s="66"/>
      <c r="C76" s="66"/>
      <c r="D76" s="67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1646.1600000000008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22">
        <f>D77+D89</f>
        <v>1646.1600000000008</v>
      </c>
    </row>
    <row r="83" spans="1:4" s="12" customFormat="1" x14ac:dyDescent="0.25">
      <c r="A83" s="65" t="s">
        <v>34</v>
      </c>
      <c r="B83" s="66"/>
      <c r="C83" s="66"/>
      <c r="D83" s="67"/>
    </row>
    <row r="84" spans="1:4" s="12" customFormat="1" x14ac:dyDescent="0.25">
      <c r="A84" s="8">
        <v>37</v>
      </c>
      <c r="B84" s="11" t="s">
        <v>35</v>
      </c>
      <c r="C84" s="9"/>
      <c r="D84" s="30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3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50">
        <f>D90/3.8</f>
        <v>2260.128947368421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24">
        <v>9700.2800000000007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5">
        <v>8054.12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24">
        <f>D87-D88</f>
        <v>1646.1600000000008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5">
        <v>8588.49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6">
        <f>D88</f>
        <v>8054.12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6">
        <f>D90-D88</f>
        <v>534.36999999999989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5"/>
      <c r="B94" s="47"/>
      <c r="C94" s="36"/>
      <c r="D94" s="14"/>
    </row>
    <row r="95" spans="1:4" s="12" customFormat="1" x14ac:dyDescent="0.25">
      <c r="A95" s="65" t="s">
        <v>44</v>
      </c>
      <c r="B95" s="66"/>
      <c r="C95" s="66"/>
      <c r="D95" s="67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 x14ac:dyDescent="0.25">
      <c r="A100" s="65" t="s">
        <v>45</v>
      </c>
      <c r="B100" s="66"/>
      <c r="C100" s="66"/>
      <c r="D100" s="67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2019-12-23T10:22:32Z</dcterms:modified>
</cp:coreProperties>
</file>